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805" activeTab="0"/>
  </bookViews>
  <sheets>
    <sheet name="Consol Income Statement" sheetId="1" r:id="rId1"/>
  </sheets>
  <externalReferences>
    <externalReference r:id="rId4"/>
  </externalReferences>
  <definedNames>
    <definedName name="_xlnm.Print_Area" localSheetId="0">'Consol Income Statement'!$A$1:$K$72</definedName>
    <definedName name="_xlnm.Print_Titles" localSheetId="0">'Consol Income Statement'!$8:$14</definedName>
  </definedNames>
  <calcPr fullCalcOnLoad="1"/>
</workbook>
</file>

<file path=xl/sharedStrings.xml><?xml version="1.0" encoding="utf-8"?>
<sst xmlns="http://schemas.openxmlformats.org/spreadsheetml/2006/main" count="86" uniqueCount="64">
  <si>
    <t>TRANSOCEAN HOLDINGS BHD</t>
  </si>
  <si>
    <t>QUARTERLY REPORT</t>
  </si>
  <si>
    <t>Quarterly report on consolidated results for the financial quarter ended 30/11/1999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</si>
  <si>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</si>
  <si>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</si>
  <si>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</si>
  <si>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</si>
  <si>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</si>
  <si>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</si>
  <si>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</si>
  <si>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</si>
  <si>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</si>
  <si>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</si>
  <si>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</si>
  <si>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</si>
  <si>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</si>
  <si>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</si>
  <si>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</si>
  <si>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</si>
  <si>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</si>
  <si>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</si>
  <si>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profit/(loss) before interest</t>
  </si>
  <si>
    <t>on 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</si>
  <si>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</si>
  <si>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</si>
  <si>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</si>
  <si>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</si>
  <si>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</si>
  <si>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</si>
  <si>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</si>
  <si>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</si>
  <si>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</si>
  <si>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</si>
  <si>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>before income tax, minority interest and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</si>
  <si>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</si>
  <si>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</si>
  <si>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</si>
  <si>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</si>
  <si>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</si>
  <si>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</si>
  <si>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</si>
  <si>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</si>
  <si>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</si>
  <si>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</si>
  <si>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</si>
  <si>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</si>
  <si>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</si>
  <si>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</si>
  <si>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</si>
  <si>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</si>
  <si>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</si>
  <si>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</si>
  <si>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</si>
  <si>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</si>
  <si>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</si>
  <si>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</si>
  <si>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</si>
  <si>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</si>
  <si>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Earnings/(Loss) per share based on 2(j) above after</t>
  </si>
  <si>
    <t>deducting any provision for preference</t>
  </si>
  <si>
    <t>dividends, if any :-</t>
  </si>
  <si>
    <t>Basic (based on</t>
  </si>
  <si>
    <t>ordinary share) (sen)</t>
  </si>
  <si>
    <t>Fully diluted (based on</t>
  </si>
</sst>
</file>

<file path=xl/styles.xml><?xml version="1.0" encoding="utf-8"?>
<styleSheet xmlns="http://schemas.openxmlformats.org/spreadsheetml/2006/main">
  <numFmts count="21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.0_);[Red]\(0.0\)"/>
    <numFmt numFmtId="174" formatCode="0_);[Red]\(0\)"/>
    <numFmt numFmtId="175" formatCode="0.0%"/>
    <numFmt numFmtId="176" formatCode="_(* #,##0.000_);_(* \(#,##0.0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Data\Grp%20Consol%20Q2%201199%20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BS"/>
      <sheetName val="GRP BS"/>
      <sheetName val="GRP P&amp;L"/>
      <sheetName val="Q2 P&amp;L"/>
      <sheetName val="Consol Adj"/>
    </sheetNames>
    <sheetDataSet>
      <sheetData sheetId="3">
        <row r="5">
          <cell r="W5">
            <v>31985240</v>
          </cell>
        </row>
        <row r="12">
          <cell r="W12">
            <v>1232707</v>
          </cell>
        </row>
        <row r="13">
          <cell r="W13">
            <v>1000821.15</v>
          </cell>
        </row>
        <row r="16">
          <cell r="W16">
            <v>81275</v>
          </cell>
        </row>
        <row r="18">
          <cell r="W18">
            <v>2051042.8499999996</v>
          </cell>
        </row>
        <row r="20">
          <cell r="W20">
            <v>0</v>
          </cell>
        </row>
        <row r="24">
          <cell r="W24">
            <v>-654000</v>
          </cell>
        </row>
        <row r="28">
          <cell r="W28">
            <v>58714.25</v>
          </cell>
        </row>
        <row r="30">
          <cell r="W30">
            <v>1455757.0999999996</v>
          </cell>
        </row>
      </sheetData>
      <sheetData sheetId="4">
        <row r="6">
          <cell r="W6">
            <v>16789323</v>
          </cell>
        </row>
        <row r="13">
          <cell r="W13">
            <v>556309</v>
          </cell>
        </row>
        <row r="14">
          <cell r="W14">
            <v>497156.825</v>
          </cell>
        </row>
        <row r="17">
          <cell r="W17">
            <v>9152</v>
          </cell>
        </row>
        <row r="19">
          <cell r="W19">
            <v>1011200.1749999998</v>
          </cell>
        </row>
        <row r="21">
          <cell r="W21">
            <v>0</v>
          </cell>
        </row>
        <row r="25">
          <cell r="W25">
            <v>-343700</v>
          </cell>
        </row>
        <row r="29">
          <cell r="W29">
            <v>7255.92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="75" zoomScaleNormal="75" workbookViewId="0" topLeftCell="A29">
      <selection activeCell="I42" sqref="I42"/>
    </sheetView>
  </sheetViews>
  <sheetFormatPr defaultColWidth="9.140625" defaultRowHeight="12.75"/>
  <cols>
    <col min="1" max="2" width="4.57421875" style="0" customWidth="1"/>
    <col min="3" max="3" width="3.7109375" style="0" customWidth="1"/>
    <col min="5" max="5" width="16.421875" style="0" customWidth="1"/>
    <col min="6" max="6" width="14.28125" style="0" customWidth="1"/>
    <col min="7" max="8" width="18.7109375" style="0" customWidth="1"/>
    <col min="9" max="9" width="2.00390625" style="0" customWidth="1"/>
    <col min="10" max="11" width="18.7109375" style="0" customWidth="1"/>
    <col min="13" max="13" width="9.7109375" style="0" bestFit="1" customWidth="1"/>
  </cols>
  <sheetData>
    <row r="1" ht="15.75">
      <c r="A1" s="1" t="s">
        <v>0</v>
      </c>
    </row>
    <row r="2" ht="15.75">
      <c r="A2" s="1" t="s">
        <v>1</v>
      </c>
    </row>
    <row r="4" ht="12.75">
      <c r="A4" t="s">
        <v>2</v>
      </c>
    </row>
    <row r="5" ht="12.75">
      <c r="A5" t="s">
        <v>3</v>
      </c>
    </row>
    <row r="7" ht="12.75">
      <c r="A7" s="2" t="s">
        <v>4</v>
      </c>
    </row>
    <row r="8" spans="7:11" ht="12.75">
      <c r="G8" s="12" t="s">
        <v>5</v>
      </c>
      <c r="H8" s="12"/>
      <c r="I8" s="3"/>
      <c r="J8" s="12" t="s">
        <v>6</v>
      </c>
      <c r="K8" s="12"/>
    </row>
    <row r="9" spans="7:11" ht="12.75">
      <c r="G9" s="3" t="s">
        <v>7</v>
      </c>
      <c r="H9" s="3" t="s">
        <v>8</v>
      </c>
      <c r="I9" s="3"/>
      <c r="J9" s="3" t="s">
        <v>7</v>
      </c>
      <c r="K9" s="3" t="s">
        <v>8</v>
      </c>
    </row>
    <row r="10" spans="7:11" ht="12.75">
      <c r="G10" s="3" t="s">
        <v>9</v>
      </c>
      <c r="H10" s="3" t="s">
        <v>10</v>
      </c>
      <c r="I10" s="3"/>
      <c r="J10" s="3" t="s">
        <v>9</v>
      </c>
      <c r="K10" s="3" t="s">
        <v>10</v>
      </c>
    </row>
    <row r="11" spans="7:11" ht="12.75">
      <c r="G11" s="3" t="s">
        <v>11</v>
      </c>
      <c r="H11" s="3" t="s">
        <v>11</v>
      </c>
      <c r="I11" s="3"/>
      <c r="J11" s="3" t="s">
        <v>12</v>
      </c>
      <c r="K11" s="3" t="s">
        <v>13</v>
      </c>
    </row>
    <row r="12" spans="7:11" ht="12.75">
      <c r="G12" s="4">
        <v>36494</v>
      </c>
      <c r="H12" s="4">
        <v>36129</v>
      </c>
      <c r="I12" s="4"/>
      <c r="J12" s="4">
        <v>36494</v>
      </c>
      <c r="K12" s="4">
        <v>36129</v>
      </c>
    </row>
    <row r="13" spans="7:11" ht="12.75">
      <c r="G13" s="3" t="s">
        <v>14</v>
      </c>
      <c r="H13" s="3" t="s">
        <v>14</v>
      </c>
      <c r="I13" s="3"/>
      <c r="J13" s="3" t="s">
        <v>14</v>
      </c>
      <c r="K13" s="3" t="s">
        <v>14</v>
      </c>
    </row>
    <row r="15" spans="1:11" ht="12.75">
      <c r="A15">
        <v>1</v>
      </c>
      <c r="B15" t="s">
        <v>15</v>
      </c>
      <c r="C15" t="s">
        <v>16</v>
      </c>
      <c r="G15" s="5">
        <f>'[1]Q2 P&amp;L'!W6/1000</f>
        <v>16789.323</v>
      </c>
      <c r="H15" s="6">
        <f>K15-12293</f>
        <v>13657</v>
      </c>
      <c r="I15" s="5"/>
      <c r="J15" s="5">
        <f>'[1]GRP P&amp;L'!W5/1000</f>
        <v>31985.24</v>
      </c>
      <c r="K15" s="5">
        <v>25950</v>
      </c>
    </row>
    <row r="16" spans="7:11" ht="12.75">
      <c r="G16" s="5"/>
      <c r="H16" s="5"/>
      <c r="I16" s="5"/>
      <c r="J16" s="5"/>
      <c r="K16" s="5"/>
    </row>
    <row r="17" spans="2:11" ht="12.75">
      <c r="B17" t="s">
        <v>17</v>
      </c>
      <c r="C17" t="s">
        <v>18</v>
      </c>
      <c r="G17" s="5">
        <v>0</v>
      </c>
      <c r="H17" s="6">
        <v>0</v>
      </c>
      <c r="I17" s="5"/>
      <c r="J17" s="5">
        <f>G17</f>
        <v>0</v>
      </c>
      <c r="K17" s="7">
        <v>0</v>
      </c>
    </row>
    <row r="18" spans="7:11" ht="12.75">
      <c r="G18" s="5"/>
      <c r="H18" s="5"/>
      <c r="I18" s="5"/>
      <c r="J18" s="5"/>
      <c r="K18" s="5"/>
    </row>
    <row r="19" spans="2:11" ht="12.75">
      <c r="B19" s="8" t="s">
        <v>19</v>
      </c>
      <c r="C19" t="s">
        <v>20</v>
      </c>
      <c r="G19" s="5">
        <f>'[1]Q2 P&amp;L'!W17/1000</f>
        <v>9.152</v>
      </c>
      <c r="H19" s="6">
        <f>K19-12</f>
        <v>217</v>
      </c>
      <c r="I19" s="5"/>
      <c r="J19" s="5">
        <f>'[1]GRP P&amp;L'!W16/1000</f>
        <v>81.275</v>
      </c>
      <c r="K19" s="5">
        <v>229</v>
      </c>
    </row>
    <row r="20" spans="7:11" ht="12.75">
      <c r="G20" s="5"/>
      <c r="H20" s="6"/>
      <c r="I20" s="5"/>
      <c r="J20" s="5"/>
      <c r="K20" s="5"/>
    </row>
    <row r="21" spans="1:11" ht="12.75">
      <c r="A21">
        <v>2</v>
      </c>
      <c r="B21" t="s">
        <v>15</v>
      </c>
      <c r="C21" t="s">
        <v>21</v>
      </c>
      <c r="G21" s="5">
        <f>('[1]Q2 P&amp;L'!W19-'[1]Q2 P&amp;L'!W17+'[1]Q2 P&amp;L'!W14+'[1]Q2 P&amp;L'!W13)/1000</f>
        <v>2055.5139999999997</v>
      </c>
      <c r="H21" s="6">
        <f>K21-822</f>
        <v>1445</v>
      </c>
      <c r="I21" s="5"/>
      <c r="J21" s="5">
        <f>('[1]GRP P&amp;L'!W18-'[1]GRP P&amp;L'!W16+'[1]GRP P&amp;L'!W12+'[1]GRP P&amp;L'!W13)/1000</f>
        <v>4203.296</v>
      </c>
      <c r="K21" s="7">
        <f>2496-229</f>
        <v>2267</v>
      </c>
    </row>
    <row r="22" spans="3:11" ht="12.75">
      <c r="C22" t="s">
        <v>22</v>
      </c>
      <c r="G22" s="5"/>
      <c r="H22" s="5"/>
      <c r="I22" s="5"/>
      <c r="J22" s="5"/>
      <c r="K22" s="5"/>
    </row>
    <row r="23" spans="3:11" ht="12.75">
      <c r="C23" t="s">
        <v>23</v>
      </c>
      <c r="G23" s="5"/>
      <c r="H23" s="5"/>
      <c r="I23" s="5"/>
      <c r="J23" s="5"/>
      <c r="K23" s="5"/>
    </row>
    <row r="24" spans="3:11" ht="12.75">
      <c r="C24" t="s">
        <v>24</v>
      </c>
      <c r="G24" s="5"/>
      <c r="H24" s="5"/>
      <c r="I24" s="5"/>
      <c r="J24" s="5"/>
      <c r="K24" s="5"/>
    </row>
    <row r="25" spans="3:11" ht="12.75">
      <c r="C25" t="s">
        <v>25</v>
      </c>
      <c r="G25" s="5"/>
      <c r="H25" s="5"/>
      <c r="I25" s="5"/>
      <c r="J25" s="5"/>
      <c r="K25" s="5"/>
    </row>
    <row r="26" spans="7:11" ht="12.75">
      <c r="G26" s="5"/>
      <c r="H26" s="5"/>
      <c r="I26" s="5"/>
      <c r="J26" s="5"/>
      <c r="K26" s="5"/>
    </row>
    <row r="27" spans="2:11" ht="12.75">
      <c r="B27" t="s">
        <v>17</v>
      </c>
      <c r="C27" t="s">
        <v>26</v>
      </c>
      <c r="G27" s="5">
        <f>-'[1]Q2 P&amp;L'!W13/1000</f>
        <v>-556.309</v>
      </c>
      <c r="H27" s="6">
        <f>K27+586</f>
        <v>-1170</v>
      </c>
      <c r="I27" s="5"/>
      <c r="J27" s="5">
        <f>-'[1]GRP P&amp;L'!W12/1000</f>
        <v>-1232.707</v>
      </c>
      <c r="K27" s="7">
        <v>-1756</v>
      </c>
    </row>
    <row r="28" spans="7:11" ht="12.75">
      <c r="G28" s="5"/>
      <c r="H28" s="5"/>
      <c r="I28" s="5"/>
      <c r="J28" s="5"/>
      <c r="K28" s="5"/>
    </row>
    <row r="29" spans="2:11" ht="12.75">
      <c r="B29" s="8" t="s">
        <v>19</v>
      </c>
      <c r="C29" t="s">
        <v>27</v>
      </c>
      <c r="G29" s="5">
        <f>-'[1]Q2 P&amp;L'!W14/1000</f>
        <v>-497.156825</v>
      </c>
      <c r="H29" s="6">
        <f>K29+470</f>
        <v>-596</v>
      </c>
      <c r="I29" s="5"/>
      <c r="J29" s="5">
        <f>-'[1]GRP P&amp;L'!W13/1000</f>
        <v>-1000.82115</v>
      </c>
      <c r="K29" s="5">
        <v>-1066</v>
      </c>
    </row>
    <row r="30" spans="7:11" ht="12.75">
      <c r="G30" s="5"/>
      <c r="H30" s="5"/>
      <c r="I30" s="5"/>
      <c r="J30" s="5"/>
      <c r="K30" s="5"/>
    </row>
    <row r="31" spans="2:11" ht="12.75">
      <c r="B31" t="s">
        <v>28</v>
      </c>
      <c r="C31" t="s">
        <v>29</v>
      </c>
      <c r="G31" s="5">
        <f>-'[1]Q2 P&amp;L'!W21/1000</f>
        <v>0</v>
      </c>
      <c r="H31" s="6">
        <v>0</v>
      </c>
      <c r="I31" s="5"/>
      <c r="J31" s="5">
        <f>-'[1]GRP P&amp;L'!W20/1000</f>
        <v>0</v>
      </c>
      <c r="K31" s="5">
        <v>0</v>
      </c>
    </row>
    <row r="32" spans="7:11" ht="12.75">
      <c r="G32" s="5"/>
      <c r="H32" s="5"/>
      <c r="I32" s="5"/>
      <c r="J32" s="5"/>
      <c r="K32" s="5"/>
    </row>
    <row r="33" spans="2:12" ht="12.75">
      <c r="B33" t="s">
        <v>30</v>
      </c>
      <c r="C33" t="s">
        <v>31</v>
      </c>
      <c r="G33" s="5">
        <f>SUM(G17:G32)</f>
        <v>1011.2001749999997</v>
      </c>
      <c r="H33" s="5">
        <f>SUM(H17:H32)</f>
        <v>-104</v>
      </c>
      <c r="I33" s="5"/>
      <c r="J33" s="5">
        <f>SUM(J17:J32)</f>
        <v>2051.04285</v>
      </c>
      <c r="K33" s="5">
        <f>SUM(K17:K32)</f>
        <v>-326</v>
      </c>
      <c r="L33" s="9"/>
    </row>
    <row r="34" spans="3:11" ht="12.75">
      <c r="C34" t="s">
        <v>22</v>
      </c>
      <c r="G34" s="5"/>
      <c r="H34" s="5"/>
      <c r="I34" s="5"/>
      <c r="J34" s="5"/>
      <c r="K34" s="5"/>
    </row>
    <row r="35" spans="3:11" ht="12.75">
      <c r="C35" t="s">
        <v>32</v>
      </c>
      <c r="G35" s="5"/>
      <c r="H35" s="5"/>
      <c r="I35" s="5"/>
      <c r="J35" s="5"/>
      <c r="K35" s="5"/>
    </row>
    <row r="36" spans="3:11" ht="12.75">
      <c r="C36" t="s">
        <v>33</v>
      </c>
      <c r="G36" s="5"/>
      <c r="H36" s="5"/>
      <c r="I36" s="5"/>
      <c r="J36" s="5"/>
      <c r="K36" s="5"/>
    </row>
    <row r="37" spans="3:11" ht="12.75">
      <c r="C37" t="s">
        <v>25</v>
      </c>
      <c r="G37" s="5"/>
      <c r="H37" s="5"/>
      <c r="I37" s="5"/>
      <c r="J37" s="5"/>
      <c r="K37" s="5"/>
    </row>
    <row r="38" spans="7:11" ht="12.75">
      <c r="G38" s="5"/>
      <c r="H38" s="5"/>
      <c r="I38" s="5"/>
      <c r="J38" s="5"/>
      <c r="K38" s="5"/>
    </row>
    <row r="39" spans="2:11" ht="12.75">
      <c r="B39" t="s">
        <v>34</v>
      </c>
      <c r="C39" t="s">
        <v>35</v>
      </c>
      <c r="G39" s="5">
        <v>0</v>
      </c>
      <c r="H39" s="6">
        <v>0</v>
      </c>
      <c r="I39" s="5"/>
      <c r="J39" s="5">
        <f>G39</f>
        <v>0</v>
      </c>
      <c r="K39" s="5">
        <v>0</v>
      </c>
    </row>
    <row r="40" spans="3:11" ht="12.75">
      <c r="C40" t="s">
        <v>36</v>
      </c>
      <c r="G40" s="5"/>
      <c r="H40" s="5"/>
      <c r="I40" s="5"/>
      <c r="J40" s="5"/>
      <c r="K40" s="5"/>
    </row>
    <row r="41" spans="7:11" ht="12.75">
      <c r="G41" s="5"/>
      <c r="H41" s="5"/>
      <c r="I41" s="5"/>
      <c r="J41" s="5"/>
      <c r="K41" s="5"/>
    </row>
    <row r="42" spans="2:11" ht="12.75">
      <c r="B42" t="s">
        <v>37</v>
      </c>
      <c r="C42" t="s">
        <v>38</v>
      </c>
      <c r="G42" s="5">
        <f>G33+G39</f>
        <v>1011.2001749999997</v>
      </c>
      <c r="H42" s="5">
        <f>H33+H39</f>
        <v>-104</v>
      </c>
      <c r="I42" s="5"/>
      <c r="J42" s="5">
        <f>J33+J39</f>
        <v>2051.04285</v>
      </c>
      <c r="K42" s="5">
        <f>K33+K39</f>
        <v>-326</v>
      </c>
    </row>
    <row r="43" spans="3:11" ht="12.75">
      <c r="C43" t="s">
        <v>39</v>
      </c>
      <c r="G43" s="5"/>
      <c r="H43" s="5"/>
      <c r="I43" s="5"/>
      <c r="J43" s="5"/>
      <c r="K43" s="5"/>
    </row>
    <row r="44" spans="7:11" ht="12.75">
      <c r="G44" s="5"/>
      <c r="H44" s="5"/>
      <c r="I44" s="5"/>
      <c r="J44" s="5"/>
      <c r="K44" s="5"/>
    </row>
    <row r="45" spans="2:11" ht="12.75">
      <c r="B45" t="s">
        <v>40</v>
      </c>
      <c r="C45" t="s">
        <v>41</v>
      </c>
      <c r="G45" s="5">
        <f>'[1]Q2 P&amp;L'!W25/1000</f>
        <v>-343.7</v>
      </c>
      <c r="H45" s="6">
        <v>0</v>
      </c>
      <c r="I45" s="5"/>
      <c r="J45" s="5">
        <f>'[1]GRP P&amp;L'!W24/1000</f>
        <v>-654</v>
      </c>
      <c r="K45" s="5">
        <v>0</v>
      </c>
    </row>
    <row r="46" spans="7:11" ht="12.75">
      <c r="G46" s="5"/>
      <c r="H46" s="5"/>
      <c r="I46" s="5"/>
      <c r="J46" s="5"/>
      <c r="K46" s="5"/>
    </row>
    <row r="47" spans="2:11" ht="12.75">
      <c r="B47" t="s">
        <v>42</v>
      </c>
      <c r="C47" t="s">
        <v>42</v>
      </c>
      <c r="D47" t="s">
        <v>43</v>
      </c>
      <c r="G47" s="5">
        <f>G42+G45</f>
        <v>667.5001749999997</v>
      </c>
      <c r="H47" s="5">
        <f>H42+H45</f>
        <v>-104</v>
      </c>
      <c r="I47" s="5"/>
      <c r="J47" s="5">
        <f>J42+J45</f>
        <v>1397.0428499999998</v>
      </c>
      <c r="K47" s="5">
        <f>K42+K45</f>
        <v>-326</v>
      </c>
    </row>
    <row r="48" spans="4:11" ht="12.75">
      <c r="D48" t="s">
        <v>44</v>
      </c>
      <c r="G48" s="5"/>
      <c r="H48" s="5"/>
      <c r="I48" s="5"/>
      <c r="J48" s="5"/>
      <c r="K48" s="5"/>
    </row>
    <row r="49" spans="7:11" ht="12.75">
      <c r="G49" s="5"/>
      <c r="H49" s="5"/>
      <c r="I49" s="5"/>
      <c r="J49" s="5"/>
      <c r="K49" s="5"/>
    </row>
    <row r="50" spans="3:11" ht="12.75">
      <c r="C50" t="s">
        <v>45</v>
      </c>
      <c r="D50" t="s">
        <v>46</v>
      </c>
      <c r="G50" s="5">
        <f>-'[1]Q2 P&amp;L'!W29/1000</f>
        <v>-7.25592</v>
      </c>
      <c r="H50" s="6">
        <f>K50-143</f>
        <v>-119</v>
      </c>
      <c r="I50" s="5"/>
      <c r="J50" s="5">
        <f>-'[1]GRP P&amp;L'!W28/1000</f>
        <v>-58.71425</v>
      </c>
      <c r="K50" s="5">
        <v>24</v>
      </c>
    </row>
    <row r="51" spans="7:11" ht="12.75">
      <c r="G51" s="5"/>
      <c r="H51" s="5"/>
      <c r="I51" s="5"/>
      <c r="J51" s="5"/>
      <c r="K51" s="5"/>
    </row>
    <row r="52" spans="2:11" ht="12.75">
      <c r="B52" t="s">
        <v>47</v>
      </c>
      <c r="C52" t="s">
        <v>43</v>
      </c>
      <c r="G52" s="5">
        <f>G47-G50</f>
        <v>674.7560949999996</v>
      </c>
      <c r="H52" s="5">
        <f>H47-H50</f>
        <v>15</v>
      </c>
      <c r="I52" s="5"/>
      <c r="J52" s="5">
        <f>J47-J50</f>
        <v>1455.7570999999998</v>
      </c>
      <c r="K52" s="5">
        <f>K47-K50</f>
        <v>-350</v>
      </c>
    </row>
    <row r="53" spans="3:11" ht="12.75">
      <c r="C53" t="s">
        <v>48</v>
      </c>
      <c r="G53" s="5"/>
      <c r="H53" s="5"/>
      <c r="I53" s="5"/>
      <c r="J53" s="5"/>
      <c r="K53" s="5"/>
    </row>
    <row r="54" spans="7:11" ht="12.75">
      <c r="G54" s="5"/>
      <c r="H54" s="5"/>
      <c r="I54" s="5"/>
      <c r="J54" s="5"/>
      <c r="K54" s="5"/>
    </row>
    <row r="55" spans="2:11" ht="12.75">
      <c r="B55" t="s">
        <v>49</v>
      </c>
      <c r="C55" t="s">
        <v>42</v>
      </c>
      <c r="D55" t="s">
        <v>50</v>
      </c>
      <c r="G55" s="5">
        <v>0</v>
      </c>
      <c r="H55" s="6">
        <v>0</v>
      </c>
      <c r="I55" s="5"/>
      <c r="J55" s="5">
        <f>G55</f>
        <v>0</v>
      </c>
      <c r="K55" s="5">
        <v>0</v>
      </c>
    </row>
    <row r="56" spans="3:11" ht="12.75">
      <c r="C56" t="s">
        <v>45</v>
      </c>
      <c r="D56" t="s">
        <v>46</v>
      </c>
      <c r="G56" s="5">
        <v>0</v>
      </c>
      <c r="H56" s="6">
        <v>0</v>
      </c>
      <c r="I56" s="5"/>
      <c r="J56" s="5">
        <f>G56</f>
        <v>0</v>
      </c>
      <c r="K56" s="5">
        <v>0</v>
      </c>
    </row>
    <row r="57" spans="3:11" ht="12.75">
      <c r="C57" t="s">
        <v>51</v>
      </c>
      <c r="D57" t="s">
        <v>52</v>
      </c>
      <c r="G57" s="5">
        <v>0</v>
      </c>
      <c r="H57" s="6">
        <v>0</v>
      </c>
      <c r="I57" s="5"/>
      <c r="J57" s="5">
        <f>G57</f>
        <v>0</v>
      </c>
      <c r="K57" s="5">
        <v>0</v>
      </c>
    </row>
    <row r="58" spans="4:11" ht="12.75">
      <c r="D58" t="s">
        <v>53</v>
      </c>
      <c r="G58" s="5"/>
      <c r="H58" s="5"/>
      <c r="I58" s="5"/>
      <c r="J58" s="5"/>
      <c r="K58" s="5"/>
    </row>
    <row r="59" spans="7:11" ht="12.75">
      <c r="G59" s="5"/>
      <c r="H59" s="5"/>
      <c r="I59" s="5"/>
      <c r="J59" s="5"/>
      <c r="K59" s="5"/>
    </row>
    <row r="60" spans="2:13" ht="12.75">
      <c r="B60" t="s">
        <v>54</v>
      </c>
      <c r="C60" t="s">
        <v>55</v>
      </c>
      <c r="G60" s="5">
        <f>G52-G55-G56-G57</f>
        <v>674.7560949999996</v>
      </c>
      <c r="H60" s="5">
        <f>H52-H55-H56-H57</f>
        <v>15</v>
      </c>
      <c r="I60" s="5"/>
      <c r="J60" s="5">
        <f>J52-J55-J56-J57</f>
        <v>1455.7570999999998</v>
      </c>
      <c r="K60" s="5">
        <f>K52-K55-K56-K57</f>
        <v>-350</v>
      </c>
      <c r="M60" s="10">
        <f>'[1]GRP P&amp;L'!W30/1000</f>
        <v>1455.7570999999996</v>
      </c>
    </row>
    <row r="61" spans="3:11" ht="12.75">
      <c r="C61" t="s">
        <v>56</v>
      </c>
      <c r="G61" s="5"/>
      <c r="H61" s="5"/>
      <c r="I61" s="5"/>
      <c r="J61" s="5"/>
      <c r="K61" s="5"/>
    </row>
    <row r="62" spans="3:11" ht="12.75">
      <c r="C62" t="s">
        <v>57</v>
      </c>
      <c r="G62" s="5"/>
      <c r="H62" s="5"/>
      <c r="I62" s="5"/>
      <c r="J62" s="5"/>
      <c r="K62" s="5"/>
    </row>
    <row r="63" spans="7:11" ht="12.75">
      <c r="G63" s="5"/>
      <c r="H63" s="5"/>
      <c r="I63" s="5"/>
      <c r="J63" s="5"/>
      <c r="K63" s="5"/>
    </row>
    <row r="64" spans="1:11" ht="12.75">
      <c r="A64">
        <v>3</v>
      </c>
      <c r="B64" t="s">
        <v>15</v>
      </c>
      <c r="C64" t="s">
        <v>58</v>
      </c>
      <c r="G64" s="5"/>
      <c r="H64" s="5"/>
      <c r="I64" s="5"/>
      <c r="J64" s="5"/>
      <c r="K64" s="5"/>
    </row>
    <row r="65" spans="3:11" ht="12.75">
      <c r="C65" t="s">
        <v>59</v>
      </c>
      <c r="G65" s="5"/>
      <c r="H65" s="5"/>
      <c r="I65" s="5"/>
      <c r="J65" s="5"/>
      <c r="K65" s="5"/>
    </row>
    <row r="66" spans="3:11" ht="12.75">
      <c r="C66" t="s">
        <v>60</v>
      </c>
      <c r="G66" s="5"/>
      <c r="H66" s="5"/>
      <c r="I66" s="5"/>
      <c r="J66" s="5"/>
      <c r="K66" s="5"/>
    </row>
    <row r="67" spans="7:11" ht="12.75">
      <c r="G67" s="5"/>
      <c r="H67" s="5"/>
      <c r="I67" s="5"/>
      <c r="J67" s="5"/>
      <c r="K67" s="5"/>
    </row>
    <row r="68" spans="3:11" ht="12.75">
      <c r="C68" t="s">
        <v>42</v>
      </c>
      <c r="D68" t="s">
        <v>61</v>
      </c>
      <c r="F68" s="5">
        <v>19999000</v>
      </c>
      <c r="G68" s="11">
        <f>G52*1000/$F$68*100</f>
        <v>3.3739491724586212</v>
      </c>
      <c r="H68" s="11">
        <f>H52*1000/$F$68*100</f>
        <v>0.07500375018750938</v>
      </c>
      <c r="I68" s="5"/>
      <c r="J68" s="11">
        <f>J52*1000/$F$68*100</f>
        <v>7.279149457472873</v>
      </c>
      <c r="K68" s="11">
        <f>K52*1000/$F$68*100</f>
        <v>-1.7500875043752189</v>
      </c>
    </row>
    <row r="69" spans="4:11" ht="12.75">
      <c r="D69" t="s">
        <v>62</v>
      </c>
      <c r="G69" s="5"/>
      <c r="H69" s="5"/>
      <c r="I69" s="5"/>
      <c r="J69" s="5"/>
      <c r="K69" s="5"/>
    </row>
    <row r="70" spans="7:11" ht="12.75">
      <c r="G70" s="5"/>
      <c r="H70" s="5"/>
      <c r="I70" s="5"/>
      <c r="J70" s="5"/>
      <c r="K70" s="5"/>
    </row>
    <row r="71" spans="3:11" ht="12.75">
      <c r="C71" t="s">
        <v>45</v>
      </c>
      <c r="D71" t="s">
        <v>63</v>
      </c>
      <c r="F71" s="9">
        <f>F68</f>
        <v>19999000</v>
      </c>
      <c r="G71" s="11">
        <f>G52*1000/$F$71*100</f>
        <v>3.3739491724586212</v>
      </c>
      <c r="H71" s="11">
        <f>H52*1000/$F$71*100</f>
        <v>0.07500375018750938</v>
      </c>
      <c r="I71" s="5"/>
      <c r="J71" s="11">
        <f>J52*1000/$F$71*100</f>
        <v>7.279149457472873</v>
      </c>
      <c r="K71" s="11">
        <f>K52*1000/$F$71*100</f>
        <v>-1.7500875043752189</v>
      </c>
    </row>
    <row r="72" spans="4:11" ht="12.75">
      <c r="D72" t="s">
        <v>62</v>
      </c>
      <c r="G72" s="5"/>
      <c r="H72" s="5"/>
      <c r="I72" s="5"/>
      <c r="J72" s="5"/>
      <c r="K72" s="5"/>
    </row>
    <row r="73" spans="7:11" ht="12.75">
      <c r="G73" s="5"/>
      <c r="H73" s="5"/>
      <c r="I73" s="5"/>
      <c r="J73" s="5"/>
      <c r="K73" s="5"/>
    </row>
    <row r="74" spans="7:11" ht="12.75">
      <c r="G74" s="5"/>
      <c r="H74" s="5"/>
      <c r="I74" s="5"/>
      <c r="J74" s="5"/>
      <c r="K74" s="5"/>
    </row>
    <row r="75" spans="7:11" ht="12.75">
      <c r="G75" s="5"/>
      <c r="H75" s="5"/>
      <c r="I75" s="5"/>
      <c r="J75" s="5"/>
      <c r="K75" s="5"/>
    </row>
    <row r="76" spans="7:11" ht="12.75">
      <c r="G76" s="5"/>
      <c r="H76" s="5"/>
      <c r="I76" s="5"/>
      <c r="J76" s="5"/>
      <c r="K76" s="5"/>
    </row>
    <row r="77" spans="7:11" ht="12.75">
      <c r="G77" s="5"/>
      <c r="H77" s="5"/>
      <c r="I77" s="5"/>
      <c r="J77" s="5"/>
      <c r="K77" s="5"/>
    </row>
    <row r="78" spans="7:11" ht="12.75">
      <c r="G78" s="5"/>
      <c r="H78" s="5"/>
      <c r="I78" s="5"/>
      <c r="J78" s="5"/>
      <c r="K78" s="5"/>
    </row>
    <row r="79" spans="7:11" ht="12.75">
      <c r="G79" s="5"/>
      <c r="H79" s="5"/>
      <c r="I79" s="5"/>
      <c r="J79" s="5"/>
      <c r="K79" s="5"/>
    </row>
    <row r="80" spans="7:11" ht="12.75">
      <c r="G80" s="5"/>
      <c r="H80" s="5"/>
      <c r="I80" s="5"/>
      <c r="J80" s="5"/>
      <c r="K80" s="5"/>
    </row>
    <row r="81" spans="7:11" ht="12.75">
      <c r="G81" s="5"/>
      <c r="H81" s="5"/>
      <c r="I81" s="5"/>
      <c r="J81" s="5"/>
      <c r="K81" s="5"/>
    </row>
    <row r="82" spans="7:11" ht="12.75">
      <c r="G82" s="5"/>
      <c r="H82" s="5"/>
      <c r="I82" s="5"/>
      <c r="J82" s="5"/>
      <c r="K82" s="5"/>
    </row>
    <row r="83" spans="7:11" ht="12.75">
      <c r="G83" s="5"/>
      <c r="H83" s="5"/>
      <c r="I83" s="5"/>
      <c r="J83" s="5"/>
      <c r="K83" s="5"/>
    </row>
    <row r="84" spans="7:11" ht="12.75">
      <c r="G84" s="5"/>
      <c r="H84" s="5"/>
      <c r="I84" s="5"/>
      <c r="J84" s="5"/>
      <c r="K84" s="5"/>
    </row>
    <row r="85" spans="7:11" ht="12.75">
      <c r="G85" s="5"/>
      <c r="H85" s="5"/>
      <c r="I85" s="5"/>
      <c r="J85" s="5"/>
      <c r="K85" s="5"/>
    </row>
    <row r="86" spans="7:11" ht="12.75">
      <c r="G86" s="5"/>
      <c r="H86" s="5"/>
      <c r="I86" s="5"/>
      <c r="J86" s="5"/>
      <c r="K86" s="5"/>
    </row>
    <row r="87" spans="7:11" ht="12.75">
      <c r="G87" s="5"/>
      <c r="H87" s="5"/>
      <c r="I87" s="5"/>
      <c r="J87" s="5"/>
      <c r="K87" s="5"/>
    </row>
    <row r="88" spans="7:11" ht="12.75">
      <c r="G88" s="5"/>
      <c r="H88" s="5"/>
      <c r="I88" s="5"/>
      <c r="J88" s="5"/>
      <c r="K88" s="5"/>
    </row>
    <row r="89" spans="7:11" ht="12.75">
      <c r="G89" s="5"/>
      <c r="H89" s="5"/>
      <c r="I89" s="5"/>
      <c r="J89" s="5"/>
      <c r="K89" s="5"/>
    </row>
    <row r="90" spans="7:11" ht="12.75">
      <c r="G90" s="5"/>
      <c r="H90" s="5"/>
      <c r="I90" s="5"/>
      <c r="J90" s="5"/>
      <c r="K90" s="5"/>
    </row>
    <row r="91" spans="7:11" ht="12.75">
      <c r="G91" s="5"/>
      <c r="H91" s="5"/>
      <c r="I91" s="5"/>
      <c r="J91" s="5"/>
      <c r="K91" s="5"/>
    </row>
    <row r="92" spans="7:11" ht="12.75">
      <c r="G92" s="5"/>
      <c r="H92" s="5"/>
      <c r="I92" s="5"/>
      <c r="J92" s="5"/>
      <c r="K92" s="5"/>
    </row>
    <row r="93" spans="7:11" ht="12.75">
      <c r="G93" s="5"/>
      <c r="H93" s="5"/>
      <c r="I93" s="5"/>
      <c r="J93" s="5"/>
      <c r="K93" s="5"/>
    </row>
    <row r="94" spans="7:11" ht="12.75">
      <c r="G94" s="5"/>
      <c r="H94" s="5"/>
      <c r="I94" s="5"/>
      <c r="J94" s="5"/>
      <c r="K94" s="5"/>
    </row>
    <row r="95" spans="7:11" ht="12.75">
      <c r="G95" s="5"/>
      <c r="H95" s="5"/>
      <c r="I95" s="5"/>
      <c r="J95" s="5"/>
      <c r="K95" s="5"/>
    </row>
    <row r="96" spans="7:11" ht="12.75">
      <c r="G96" s="5"/>
      <c r="H96" s="5"/>
      <c r="I96" s="5"/>
      <c r="J96" s="5"/>
      <c r="K96" s="5"/>
    </row>
  </sheetData>
  <mergeCells count="2">
    <mergeCell ref="G8:H8"/>
    <mergeCell ref="J8:K8"/>
  </mergeCells>
  <printOptions/>
  <pageMargins left="0.75" right="0.75" top="1" bottom="1" header="0.5" footer="0.5"/>
  <pageSetup fitToHeight="2" fitToWidth="1" horizontalDpi="300" verticalDpi="300" orientation="portrait" paperSize="9" scale="68" r:id="rId1"/>
  <headerFooter alignWithMargins="0">
    <oddHeader>&amp;L&amp;8F/n : &amp;F/&amp;A&amp;R&amp;8&amp;D &amp;T</oddHeader>
  </headerFooter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 Logistic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TransOcean Logistic Sdn Bhd</dc:creator>
  <cp:keywords/>
  <dc:description/>
  <cp:lastModifiedBy>TransOcean Logistic Sdn Bhd</cp:lastModifiedBy>
  <cp:lastPrinted>2000-01-17T08:38:12Z</cp:lastPrinted>
  <dcterms:created xsi:type="dcterms:W3CDTF">2000-01-17T08:31:54Z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